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krict\Desktop\"/>
    </mc:Choice>
  </mc:AlternateContent>
  <xr:revisionPtr revIDLastSave="0" documentId="8_{A0D00023-60B7-423A-8B4B-89DF47ECAEED}" xr6:coauthVersionLast="36" xr6:coauthVersionMax="36" xr10:uidLastSave="{00000000-0000-0000-0000-000000000000}"/>
  <bookViews>
    <workbookView xWindow="0" yWindow="0" windowWidth="25600" windowHeight="12050" xr2:uid="{00000000-000D-0000-FFFF-FFFF00000000}"/>
  </bookViews>
  <sheets>
    <sheet name="신청서" sheetId="2" r:id="rId1"/>
    <sheet name="Sheet1" sheetId="1" r:id="rId2"/>
  </sheets>
  <definedNames>
    <definedName name="_xlnm.Print_Area" localSheetId="0">신청서!$A$1:$M$67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2" l="1"/>
  <c r="J55" i="2" l="1"/>
  <c r="J54" i="2"/>
  <c r="J50" i="2"/>
  <c r="J51" i="2" s="1"/>
  <c r="J49" i="2"/>
  <c r="J45" i="2"/>
  <c r="J44" i="2"/>
  <c r="J42" i="2"/>
  <c r="J38" i="2"/>
  <c r="J37" i="2"/>
  <c r="J36" i="2"/>
  <c r="J35" i="2"/>
  <c r="J34" i="2"/>
  <c r="J33" i="2"/>
  <c r="J32" i="2"/>
  <c r="J28" i="2"/>
  <c r="J27" i="2"/>
  <c r="J26" i="2"/>
  <c r="J25" i="2"/>
  <c r="J24" i="2"/>
  <c r="J23" i="2"/>
  <c r="J22" i="2"/>
  <c r="B15" i="2"/>
  <c r="J46" i="2" l="1"/>
  <c r="J56" i="2"/>
  <c r="J29" i="2"/>
  <c r="J39" i="2"/>
  <c r="L58" i="2" l="1"/>
  <c r="D58" i="2" s="1"/>
  <c r="H58" i="2" s="1"/>
</calcChain>
</file>

<file path=xl/sharedStrings.xml><?xml version="1.0" encoding="utf-8"?>
<sst xmlns="http://schemas.openxmlformats.org/spreadsheetml/2006/main" count="86" uniqueCount="69">
  <si>
    <t>고객님,</t>
    <phoneticPr fontId="3" type="noConversion"/>
  </si>
  <si>
    <t xml:space="preserve">            한화호텔앤드리조트㈜</t>
    <phoneticPr fontId="3" type="noConversion"/>
  </si>
  <si>
    <t xml:space="preserve">            사업자등록번호 : 101-81-30747       대표자 : 김형조</t>
    <phoneticPr fontId="3" type="noConversion"/>
  </si>
  <si>
    <t>항상 한화리조트를 아껴주시고 이용해 주신점 깊이 감사드립니다.</t>
    <phoneticPr fontId="3" type="noConversion"/>
  </si>
  <si>
    <t xml:space="preserve">            경상남도 양산시 물금읍 야리2길 27 골든플라자2차 402호</t>
    <phoneticPr fontId="3" type="noConversion"/>
  </si>
  <si>
    <t>본 내용은 고객님이 계획하고 계신 행사에 대한 한화리조트 견적안내입니다.</t>
    <phoneticPr fontId="3" type="noConversion"/>
  </si>
  <si>
    <t>견적일자  :</t>
    <phoneticPr fontId="3" type="noConversion"/>
  </si>
  <si>
    <t>고객정보</t>
    <phoneticPr fontId="3" type="noConversion"/>
  </si>
  <si>
    <t>고객명</t>
    <phoneticPr fontId="3" type="noConversion"/>
  </si>
  <si>
    <t>담당자</t>
    <phoneticPr fontId="3" type="noConversion"/>
  </si>
  <si>
    <t>TEL</t>
    <phoneticPr fontId="3" type="noConversion"/>
  </si>
  <si>
    <t>인원</t>
    <phoneticPr fontId="3" type="noConversion"/>
  </si>
  <si>
    <t>E-mail</t>
    <phoneticPr fontId="3" type="noConversion"/>
  </si>
  <si>
    <t>행사개요</t>
    <phoneticPr fontId="3" type="noConversion"/>
  </si>
  <si>
    <t>행사명</t>
    <phoneticPr fontId="3" type="noConversion"/>
  </si>
  <si>
    <t>행사지역</t>
    <phoneticPr fontId="3" type="noConversion"/>
  </si>
  <si>
    <t>행사기간</t>
    <phoneticPr fontId="3" type="noConversion"/>
  </si>
  <si>
    <t>【단위: 원/VAT포함】</t>
    <phoneticPr fontId="3" type="noConversion"/>
  </si>
  <si>
    <t>객실부문
Room</t>
    <phoneticPr fontId="3" type="noConversion"/>
  </si>
  <si>
    <t>이용일자</t>
    <phoneticPr fontId="3" type="noConversion"/>
  </si>
  <si>
    <t>박수</t>
    <phoneticPr fontId="3" type="noConversion"/>
  </si>
  <si>
    <t>고객유형</t>
    <phoneticPr fontId="3" type="noConversion"/>
  </si>
  <si>
    <t>객실형</t>
    <phoneticPr fontId="3" type="noConversion"/>
  </si>
  <si>
    <t>객실수</t>
    <phoneticPr fontId="3" type="noConversion"/>
  </si>
  <si>
    <t>단가</t>
    <phoneticPr fontId="3" type="noConversion"/>
  </si>
  <si>
    <t>금액</t>
    <phoneticPr fontId="3" type="noConversion"/>
  </si>
  <si>
    <t>비고</t>
    <phoneticPr fontId="3" type="noConversion"/>
  </si>
  <si>
    <t xml:space="preserve">소계 </t>
    <phoneticPr fontId="3" type="noConversion"/>
  </si>
  <si>
    <t>식음부문
Food &amp; Beverage</t>
    <phoneticPr fontId="3" type="noConversion"/>
  </si>
  <si>
    <t>이용일자</t>
    <phoneticPr fontId="3" type="noConversion"/>
  </si>
  <si>
    <t>구분</t>
    <phoneticPr fontId="3" type="noConversion"/>
  </si>
  <si>
    <t>장소</t>
    <phoneticPr fontId="3" type="noConversion"/>
  </si>
  <si>
    <t>메뉴</t>
    <phoneticPr fontId="3" type="noConversion"/>
  </si>
  <si>
    <t>단가</t>
    <phoneticPr fontId="3" type="noConversion"/>
  </si>
  <si>
    <t>금액</t>
    <phoneticPr fontId="3" type="noConversion"/>
  </si>
  <si>
    <t>비고</t>
    <phoneticPr fontId="3" type="noConversion"/>
  </si>
  <si>
    <t>강의장
Seminar</t>
    <phoneticPr fontId="3" type="noConversion"/>
  </si>
  <si>
    <t>강의장</t>
    <phoneticPr fontId="3" type="noConversion"/>
  </si>
  <si>
    <t>이용시간</t>
    <phoneticPr fontId="3" type="noConversion"/>
  </si>
  <si>
    <t>세팅</t>
    <phoneticPr fontId="3" type="noConversion"/>
  </si>
  <si>
    <t>수용인원</t>
    <phoneticPr fontId="3" type="noConversion"/>
  </si>
  <si>
    <t>이용일수</t>
    <phoneticPr fontId="3" type="noConversion"/>
  </si>
  <si>
    <t>금액</t>
    <phoneticPr fontId="3" type="noConversion"/>
  </si>
  <si>
    <t>현수막 및
기자재</t>
    <phoneticPr fontId="3" type="noConversion"/>
  </si>
  <si>
    <t>품목</t>
    <phoneticPr fontId="3" type="noConversion"/>
  </si>
  <si>
    <t>수량</t>
    <phoneticPr fontId="3" type="noConversion"/>
  </si>
  <si>
    <t>준비 사항</t>
    <phoneticPr fontId="3" type="noConversion"/>
  </si>
  <si>
    <t>기타</t>
    <phoneticPr fontId="3" type="noConversion"/>
  </si>
  <si>
    <t>이용 일자</t>
    <phoneticPr fontId="3" type="noConversion"/>
  </si>
  <si>
    <t>비고</t>
    <phoneticPr fontId="3" type="noConversion"/>
  </si>
  <si>
    <t>견적금액</t>
    <phoneticPr fontId="3" type="noConversion"/>
  </si>
  <si>
    <t>공급가</t>
    <phoneticPr fontId="3" type="noConversion"/>
  </si>
  <si>
    <t>부가세</t>
    <phoneticPr fontId="3" type="noConversion"/>
  </si>
  <si>
    <t>총견적합계</t>
    <phoneticPr fontId="3" type="noConversion"/>
  </si>
  <si>
    <t>참고사항</t>
    <phoneticPr fontId="3" type="noConversion"/>
  </si>
  <si>
    <t>○ 상기 견적내용은 행사지역, 행사일자에 따라 변경될 수 있습니다.</t>
    <phoneticPr fontId="3" type="noConversion"/>
  </si>
  <si>
    <t>○ 상기 견적서는 3일간 유효합니다.</t>
    <phoneticPr fontId="3" type="noConversion"/>
  </si>
  <si>
    <t xml:space="preserve">             H 010-2576-3221  E-mail : basuper@hanwha.com</t>
    <phoneticPr fontId="3" type="noConversion"/>
  </si>
  <si>
    <t>제주한화리조트</t>
    <phoneticPr fontId="3" type="noConversion"/>
  </si>
  <si>
    <t>단체</t>
    <phoneticPr fontId="3" type="noConversion"/>
  </si>
  <si>
    <t xml:space="preserve">            손영수 지배인  TEL 055-372-6908 FAX 055-372-3434</t>
    <phoneticPr fontId="3" type="noConversion"/>
  </si>
  <si>
    <t>내역</t>
    <phoneticPr fontId="3" type="noConversion"/>
  </si>
  <si>
    <t>디럭스</t>
    <phoneticPr fontId="3" type="noConversion"/>
  </si>
  <si>
    <t>한화리조트 객실신청서</t>
    <phoneticPr fontId="3" type="noConversion"/>
  </si>
  <si>
    <t>명</t>
    <phoneticPr fontId="3" type="noConversion"/>
  </si>
  <si>
    <r>
      <t>혁신클러스트 학회(</t>
    </r>
    <r>
      <rPr>
        <b/>
        <sz val="16"/>
        <color rgb="FF0000FF"/>
        <rFont val="맑은 고딕"/>
        <family val="3"/>
        <charset val="129"/>
        <scheme val="major"/>
      </rPr>
      <t>홍길동</t>
    </r>
    <r>
      <rPr>
        <b/>
        <sz val="16"/>
        <color theme="1"/>
        <rFont val="맑은 고딕"/>
        <family val="3"/>
        <charset val="129"/>
        <scheme val="major"/>
      </rPr>
      <t>)</t>
    </r>
    <phoneticPr fontId="3" type="noConversion"/>
  </si>
  <si>
    <r>
      <t>혁신클러스트 학회 (</t>
    </r>
    <r>
      <rPr>
        <b/>
        <sz val="14"/>
        <color rgb="FF0000FF"/>
        <rFont val="맑은 고딕"/>
        <family val="3"/>
        <charset val="129"/>
        <scheme val="major"/>
      </rPr>
      <t>홍길동</t>
    </r>
    <r>
      <rPr>
        <sz val="14"/>
        <color theme="1"/>
        <rFont val="맑은 고딕"/>
        <family val="3"/>
        <charset val="129"/>
        <scheme val="major"/>
      </rPr>
      <t>)</t>
    </r>
    <phoneticPr fontId="3" type="noConversion"/>
  </si>
  <si>
    <t>2025년 5월 29일(목) ~ 5월 31일(토)</t>
    <phoneticPr fontId="3" type="noConversion"/>
  </si>
  <si>
    <t xml:space="preserve"> - 5월 28일(수)~30일(금), 144,000원/박
 - 5월 30일(금)~31일(토), 180,000원/박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</si>
</sst>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555555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24"/>
      <color theme="1" tint="0.249977111117893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sz val="16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sz val="14"/>
      <color rgb="FF0000FF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b/>
      <sz val="14"/>
      <color theme="3" tint="0.59999389629810485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sz val="14"/>
      <color rgb="FFFF0000"/>
      <name val="맑은 고딕"/>
      <family val="3"/>
      <charset val="129"/>
      <scheme val="major"/>
    </font>
    <font>
      <b/>
      <sz val="16"/>
      <color rgb="FF0000FF"/>
      <name val="맑은 고딕"/>
      <family val="3"/>
      <charset val="129"/>
      <scheme val="major"/>
    </font>
    <font>
      <b/>
      <sz val="14"/>
      <color rgb="FF0000FF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41" fontId="4" fillId="2" borderId="2" xfId="1" applyFont="1" applyFill="1" applyBorder="1">
      <alignment vertical="center"/>
    </xf>
    <xf numFmtId="41" fontId="4" fillId="2" borderId="3" xfId="1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4" xfId="0" applyFont="1" applyFill="1" applyBorder="1">
      <alignment vertical="center"/>
    </xf>
    <xf numFmtId="0" fontId="4" fillId="2" borderId="0" xfId="0" applyFont="1" applyFill="1" applyBorder="1">
      <alignment vertical="center"/>
    </xf>
    <xf numFmtId="41" fontId="4" fillId="2" borderId="0" xfId="1" applyFont="1" applyFill="1" applyBorder="1">
      <alignment vertical="center"/>
    </xf>
    <xf numFmtId="41" fontId="5" fillId="2" borderId="0" xfId="1" applyFont="1" applyFill="1" applyBorder="1">
      <alignment vertical="center"/>
    </xf>
    <xf numFmtId="41" fontId="4" fillId="2" borderId="5" xfId="1" applyFont="1" applyFill="1" applyBorder="1">
      <alignment vertical="center"/>
    </xf>
    <xf numFmtId="41" fontId="4" fillId="2" borderId="5" xfId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0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1" fontId="7" fillId="2" borderId="0" xfId="1" applyFont="1" applyFill="1" applyBorder="1" applyAlignment="1">
      <alignment horizontal="left" vertical="center"/>
    </xf>
    <xf numFmtId="41" fontId="7" fillId="2" borderId="5" xfId="1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>
      <alignment vertical="center"/>
    </xf>
    <xf numFmtId="0" fontId="10" fillId="2" borderId="0" xfId="0" applyFont="1" applyFill="1" applyBorder="1">
      <alignment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41" fontId="11" fillId="0" borderId="10" xfId="1" applyFont="1" applyBorder="1" applyAlignment="1">
      <alignment vertical="center"/>
    </xf>
    <xf numFmtId="41" fontId="11" fillId="0" borderId="11" xfId="1" applyFont="1" applyBorder="1" applyAlignment="1">
      <alignment vertical="center"/>
    </xf>
    <xf numFmtId="41" fontId="9" fillId="3" borderId="13" xfId="1" applyFont="1" applyFill="1" applyBorder="1" applyAlignment="1">
      <alignment vertical="center"/>
    </xf>
    <xf numFmtId="41" fontId="9" fillId="3" borderId="17" xfId="1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41" fontId="9" fillId="3" borderId="21" xfId="1" applyFont="1" applyFill="1" applyBorder="1" applyAlignment="1">
      <alignment horizontal="center" vertical="center"/>
    </xf>
    <xf numFmtId="41" fontId="9" fillId="3" borderId="7" xfId="1" applyFont="1" applyFill="1" applyBorder="1" applyAlignment="1">
      <alignment horizontal="center" vertical="center"/>
    </xf>
    <xf numFmtId="41" fontId="9" fillId="3" borderId="22" xfId="1" applyFont="1" applyFill="1" applyBorder="1" applyAlignment="1">
      <alignment horizontal="center" vertical="center"/>
    </xf>
    <xf numFmtId="0" fontId="10" fillId="2" borderId="4" xfId="0" applyFont="1" applyFill="1" applyBorder="1">
      <alignment vertical="center"/>
    </xf>
    <xf numFmtId="0" fontId="13" fillId="2" borderId="0" xfId="0" applyFont="1" applyFill="1" applyBorder="1" applyAlignment="1">
      <alignment horizontal="left" vertical="center"/>
    </xf>
    <xf numFmtId="41" fontId="10" fillId="2" borderId="0" xfId="1" applyFont="1" applyFill="1" applyBorder="1">
      <alignment vertical="center"/>
    </xf>
    <xf numFmtId="41" fontId="10" fillId="2" borderId="5" xfId="1" applyFont="1" applyFill="1" applyBorder="1" applyAlignment="1">
      <alignment horizontal="right"/>
    </xf>
    <xf numFmtId="0" fontId="9" fillId="3" borderId="24" xfId="0" applyFont="1" applyFill="1" applyBorder="1" applyAlignment="1">
      <alignment horizontal="center" vertical="center"/>
    </xf>
    <xf numFmtId="41" fontId="9" fillId="3" borderId="25" xfId="1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41" fontId="10" fillId="2" borderId="32" xfId="1" applyFont="1" applyFill="1" applyBorder="1" applyAlignment="1">
      <alignment horizontal="center" vertical="center"/>
    </xf>
    <xf numFmtId="41" fontId="10" fillId="2" borderId="32" xfId="1" applyFont="1" applyFill="1" applyBorder="1" applyAlignment="1">
      <alignment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41" fontId="10" fillId="2" borderId="37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41" fontId="10" fillId="2" borderId="0" xfId="1" applyFont="1" applyFill="1" applyBorder="1" applyAlignment="1">
      <alignment horizontal="center" vertical="center"/>
    </xf>
    <xf numFmtId="41" fontId="9" fillId="2" borderId="0" xfId="1" applyFont="1" applyFill="1" applyBorder="1" applyAlignment="1">
      <alignment horizontal="center" vertical="center"/>
    </xf>
    <xf numFmtId="41" fontId="10" fillId="2" borderId="5" xfId="1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41" fontId="10" fillId="2" borderId="45" xfId="1" applyFont="1" applyFill="1" applyBorder="1" applyAlignment="1">
      <alignment horizontal="center" vertical="center"/>
    </xf>
    <xf numFmtId="41" fontId="10" fillId="2" borderId="37" xfId="1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41" fontId="10" fillId="2" borderId="54" xfId="1" applyFont="1" applyFill="1" applyBorder="1" applyAlignment="1">
      <alignment horizontal="center" vertical="center"/>
    </xf>
    <xf numFmtId="41" fontId="10" fillId="2" borderId="0" xfId="1" applyFont="1" applyFill="1" applyBorder="1" applyAlignment="1">
      <alignment vertical="center"/>
    </xf>
    <xf numFmtId="41" fontId="10" fillId="2" borderId="5" xfId="1" applyFont="1" applyFill="1" applyBorder="1" applyAlignment="1">
      <alignment vertical="center"/>
    </xf>
    <xf numFmtId="41" fontId="9" fillId="3" borderId="41" xfId="1" applyFont="1" applyFill="1" applyBorder="1" applyAlignment="1">
      <alignment horizontal="center" vertical="center"/>
    </xf>
    <xf numFmtId="41" fontId="10" fillId="2" borderId="57" xfId="1" applyFont="1" applyFill="1" applyBorder="1" applyAlignment="1">
      <alignment horizontal="center" vertical="center"/>
    </xf>
    <xf numFmtId="41" fontId="10" fillId="2" borderId="62" xfId="1" applyFont="1" applyFill="1" applyBorder="1" applyAlignment="1">
      <alignment vertical="center" wrapText="1"/>
    </xf>
    <xf numFmtId="41" fontId="10" fillId="2" borderId="11" xfId="1" applyFont="1" applyFill="1" applyBorder="1" applyAlignment="1">
      <alignment vertical="center" wrapText="1"/>
    </xf>
    <xf numFmtId="41" fontId="10" fillId="2" borderId="5" xfId="1" applyFont="1" applyFill="1" applyBorder="1">
      <alignment vertical="center"/>
    </xf>
    <xf numFmtId="41" fontId="9" fillId="3" borderId="63" xfId="1" applyFont="1" applyFill="1" applyBorder="1" applyAlignment="1">
      <alignment horizontal="center" vertical="center"/>
    </xf>
    <xf numFmtId="41" fontId="10" fillId="2" borderId="68" xfId="1" applyFont="1" applyFill="1" applyBorder="1" applyAlignment="1">
      <alignment horizontal="center" vertical="center"/>
    </xf>
    <xf numFmtId="41" fontId="9" fillId="2" borderId="5" xfId="1" applyFont="1" applyFill="1" applyBorder="1" applyAlignment="1">
      <alignment horizontal="center" vertical="center"/>
    </xf>
    <xf numFmtId="41" fontId="10" fillId="2" borderId="37" xfId="1" applyFont="1" applyFill="1" applyBorder="1" applyAlignment="1">
      <alignment horizontal="right" vertical="center"/>
    </xf>
    <xf numFmtId="41" fontId="10" fillId="2" borderId="68" xfId="1" applyFont="1" applyFill="1" applyBorder="1" applyAlignment="1">
      <alignment horizontal="right" vertical="center"/>
    </xf>
    <xf numFmtId="41" fontId="10" fillId="2" borderId="5" xfId="1" applyFont="1" applyFill="1" applyBorder="1" applyAlignment="1">
      <alignment horizontal="right" vertical="center"/>
    </xf>
    <xf numFmtId="0" fontId="9" fillId="3" borderId="2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4" xfId="0" applyFont="1" applyFill="1" applyBorder="1">
      <alignment vertical="center"/>
    </xf>
    <xf numFmtId="0" fontId="4" fillId="2" borderId="75" xfId="0" applyFont="1" applyFill="1" applyBorder="1">
      <alignment vertical="center"/>
    </xf>
    <xf numFmtId="41" fontId="4" fillId="2" borderId="75" xfId="1" applyFont="1" applyFill="1" applyBorder="1">
      <alignment vertical="center"/>
    </xf>
    <xf numFmtId="41" fontId="4" fillId="2" borderId="76" xfId="1" applyFont="1" applyFill="1" applyBorder="1">
      <alignment vertical="center"/>
    </xf>
    <xf numFmtId="41" fontId="4" fillId="2" borderId="0" xfId="1" applyFont="1" applyFill="1">
      <alignment vertical="center"/>
    </xf>
    <xf numFmtId="41" fontId="4" fillId="2" borderId="0" xfId="0" applyNumberFormat="1" applyFont="1" applyFill="1">
      <alignment vertical="center"/>
    </xf>
    <xf numFmtId="41" fontId="9" fillId="2" borderId="10" xfId="1" applyFont="1" applyFill="1" applyBorder="1" applyAlignment="1">
      <alignment horizontal="left" vertical="center"/>
    </xf>
    <xf numFmtId="41" fontId="9" fillId="2" borderId="11" xfId="1" applyFont="1" applyFill="1" applyBorder="1" applyAlignment="1">
      <alignment horizontal="left" vertical="center"/>
    </xf>
    <xf numFmtId="0" fontId="10" fillId="2" borderId="36" xfId="0" applyFont="1" applyFill="1" applyBorder="1" applyAlignment="1">
      <alignment horizontal="center" vertical="center" wrapText="1"/>
    </xf>
    <xf numFmtId="41" fontId="10" fillId="2" borderId="30" xfId="1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41" fontId="9" fillId="2" borderId="58" xfId="1" applyFont="1" applyFill="1" applyBorder="1" applyAlignment="1">
      <alignment horizontal="center" vertical="center" wrapText="1"/>
    </xf>
    <xf numFmtId="41" fontId="9" fillId="2" borderId="3" xfId="1" applyFont="1" applyFill="1" applyBorder="1" applyAlignment="1">
      <alignment horizontal="center" vertical="center" wrapText="1"/>
    </xf>
    <xf numFmtId="41" fontId="9" fillId="2" borderId="28" xfId="1" applyFont="1" applyFill="1" applyBorder="1" applyAlignment="1">
      <alignment horizontal="center" vertical="center"/>
    </xf>
    <xf numFmtId="41" fontId="9" fillId="2" borderId="34" xfId="1" applyFont="1" applyFill="1" applyBorder="1" applyAlignment="1">
      <alignment horizontal="center" vertical="center"/>
    </xf>
    <xf numFmtId="41" fontId="9" fillId="3" borderId="38" xfId="1" applyFont="1" applyFill="1" applyBorder="1" applyAlignment="1">
      <alignment horizontal="center" vertical="center"/>
    </xf>
    <xf numFmtId="41" fontId="9" fillId="3" borderId="42" xfId="1" applyFont="1" applyFill="1" applyBorder="1" applyAlignment="1">
      <alignment horizontal="center" vertical="center"/>
    </xf>
    <xf numFmtId="41" fontId="9" fillId="3" borderId="64" xfId="1" applyFont="1" applyFill="1" applyBorder="1" applyAlignment="1">
      <alignment horizontal="center" vertical="center"/>
    </xf>
    <xf numFmtId="41" fontId="9" fillId="3" borderId="65" xfId="1" applyFont="1" applyFill="1" applyBorder="1" applyAlignment="1">
      <alignment horizontal="center" vertical="center"/>
    </xf>
    <xf numFmtId="14" fontId="10" fillId="2" borderId="60" xfId="0" applyNumberFormat="1" applyFont="1" applyFill="1" applyBorder="1" applyAlignment="1">
      <alignment horizontal="center" vertical="center"/>
    </xf>
    <xf numFmtId="14" fontId="10" fillId="2" borderId="71" xfId="0" applyNumberFormat="1" applyFont="1" applyFill="1" applyBorder="1" applyAlignment="1">
      <alignment horizontal="center" vertical="center"/>
    </xf>
    <xf numFmtId="0" fontId="10" fillId="2" borderId="72" xfId="0" applyFont="1" applyFill="1" applyBorder="1" applyAlignment="1">
      <alignment horizontal="center" vertical="center"/>
    </xf>
    <xf numFmtId="0" fontId="10" fillId="2" borderId="71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/>
    </xf>
    <xf numFmtId="41" fontId="10" fillId="2" borderId="60" xfId="1" applyFont="1" applyFill="1" applyBorder="1" applyAlignment="1">
      <alignment horizontal="right" vertical="center"/>
    </xf>
    <xf numFmtId="41" fontId="10" fillId="2" borderId="66" xfId="1" applyFont="1" applyFill="1" applyBorder="1" applyAlignment="1">
      <alignment horizontal="right" vertical="center"/>
    </xf>
    <xf numFmtId="41" fontId="10" fillId="2" borderId="67" xfId="1" applyFont="1" applyFill="1" applyBorder="1" applyAlignment="1">
      <alignment horizontal="center" vertical="center" wrapText="1"/>
    </xf>
    <xf numFmtId="41" fontId="10" fillId="2" borderId="5" xfId="1" applyFont="1" applyFill="1" applyBorder="1" applyAlignment="1">
      <alignment horizontal="center" vertical="center" wrapText="1"/>
    </xf>
    <xf numFmtId="41" fontId="10" fillId="2" borderId="62" xfId="1" applyFont="1" applyFill="1" applyBorder="1" applyAlignment="1">
      <alignment horizontal="center" vertical="center" wrapText="1"/>
    </xf>
    <xf numFmtId="41" fontId="10" fillId="2" borderId="11" xfId="1" applyFont="1" applyFill="1" applyBorder="1" applyAlignment="1">
      <alignment horizontal="center" vertical="center" wrapText="1"/>
    </xf>
    <xf numFmtId="14" fontId="10" fillId="2" borderId="28" xfId="0" applyNumberFormat="1" applyFont="1" applyFill="1" applyBorder="1" applyAlignment="1">
      <alignment horizontal="center" vertical="center"/>
    </xf>
    <xf numFmtId="14" fontId="10" fillId="2" borderId="29" xfId="0" applyNumberFormat="1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41" fontId="10" fillId="2" borderId="55" xfId="1" applyFont="1" applyFill="1" applyBorder="1" applyAlignment="1">
      <alignment horizontal="right" vertical="center"/>
    </xf>
    <xf numFmtId="41" fontId="10" fillId="2" borderId="69" xfId="1" applyFont="1" applyFill="1" applyBorder="1" applyAlignment="1">
      <alignment horizontal="right" vertical="center"/>
    </xf>
    <xf numFmtId="41" fontId="9" fillId="0" borderId="21" xfId="1" applyFont="1" applyFill="1" applyBorder="1" applyAlignment="1">
      <alignment horizontal="center" vertical="center"/>
    </xf>
    <xf numFmtId="41" fontId="9" fillId="4" borderId="21" xfId="1" applyFont="1" applyFill="1" applyBorder="1" applyAlignment="1">
      <alignment horizontal="right" vertical="center"/>
    </xf>
    <xf numFmtId="0" fontId="9" fillId="3" borderId="2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top" wrapText="1"/>
    </xf>
    <xf numFmtId="0" fontId="10" fillId="2" borderId="15" xfId="0" applyFont="1" applyFill="1" applyBorder="1" applyAlignment="1">
      <alignment horizontal="left" vertical="top"/>
    </xf>
    <xf numFmtId="0" fontId="10" fillId="2" borderId="26" xfId="0" applyFont="1" applyFill="1" applyBorder="1" applyAlignment="1">
      <alignment horizontal="left" vertical="top"/>
    </xf>
    <xf numFmtId="0" fontId="10" fillId="2" borderId="67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0" fontId="10" fillId="2" borderId="62" xfId="0" applyFont="1" applyFill="1" applyBorder="1" applyAlignment="1">
      <alignment horizontal="left" vertical="top"/>
    </xf>
    <xf numFmtId="0" fontId="10" fillId="2" borderId="10" xfId="0" applyFont="1" applyFill="1" applyBorder="1" applyAlignment="1">
      <alignment horizontal="left" vertical="top"/>
    </xf>
    <xf numFmtId="0" fontId="10" fillId="2" borderId="11" xfId="0" applyFont="1" applyFill="1" applyBorder="1" applyAlignment="1">
      <alignment horizontal="left" vertical="top"/>
    </xf>
    <xf numFmtId="0" fontId="9" fillId="3" borderId="1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176" fontId="9" fillId="2" borderId="18" xfId="0" applyNumberFormat="1" applyFont="1" applyFill="1" applyBorder="1" applyAlignment="1">
      <alignment horizontal="center" vertical="center"/>
    </xf>
    <xf numFmtId="176" fontId="9" fillId="2" borderId="17" xfId="0" applyNumberFormat="1" applyFont="1" applyFill="1" applyBorder="1" applyAlignment="1">
      <alignment horizontal="center" vertical="center"/>
    </xf>
    <xf numFmtId="41" fontId="9" fillId="2" borderId="18" xfId="1" applyFont="1" applyFill="1" applyBorder="1" applyAlignment="1">
      <alignment horizontal="center" vertical="center"/>
    </xf>
    <xf numFmtId="41" fontId="9" fillId="2" borderId="17" xfId="1" applyFont="1" applyFill="1" applyBorder="1" applyAlignment="1">
      <alignment horizontal="center" vertical="center"/>
    </xf>
    <xf numFmtId="41" fontId="9" fillId="5" borderId="18" xfId="1" applyFont="1" applyFill="1" applyBorder="1" applyAlignment="1">
      <alignment horizontal="center" vertical="center"/>
    </xf>
    <xf numFmtId="41" fontId="9" fillId="5" borderId="17" xfId="1" applyFont="1" applyFill="1" applyBorder="1" applyAlignment="1">
      <alignment horizontal="center" vertical="center"/>
    </xf>
    <xf numFmtId="41" fontId="9" fillId="5" borderId="21" xfId="1" applyFont="1" applyFill="1" applyBorder="1" applyAlignment="1">
      <alignment horizontal="center" vertical="center"/>
    </xf>
    <xf numFmtId="41" fontId="9" fillId="5" borderId="73" xfId="1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0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41" fontId="9" fillId="3" borderId="43" xfId="1" applyFont="1" applyFill="1" applyBorder="1" applyAlignment="1">
      <alignment horizontal="center" vertical="center"/>
    </xf>
    <xf numFmtId="14" fontId="10" fillId="2" borderId="49" xfId="0" applyNumberFormat="1" applyFont="1" applyFill="1" applyBorder="1" applyAlignment="1">
      <alignment horizontal="center" vertical="center"/>
    </xf>
    <xf numFmtId="41" fontId="15" fillId="2" borderId="58" xfId="1" applyFont="1" applyFill="1" applyBorder="1" applyAlignment="1">
      <alignment horizontal="right" vertical="center"/>
    </xf>
    <xf numFmtId="41" fontId="15" fillId="2" borderId="59" xfId="1" applyFont="1" applyFill="1" applyBorder="1" applyAlignment="1">
      <alignment horizontal="right" vertical="center"/>
    </xf>
    <xf numFmtId="41" fontId="4" fillId="2" borderId="58" xfId="1" applyFont="1" applyFill="1" applyBorder="1" applyAlignment="1">
      <alignment horizontal="left" vertical="center" wrapText="1"/>
    </xf>
    <xf numFmtId="41" fontId="4" fillId="2" borderId="61" xfId="1" applyFont="1" applyFill="1" applyBorder="1" applyAlignment="1">
      <alignment horizontal="left" vertical="center" wrapText="1"/>
    </xf>
    <xf numFmtId="41" fontId="15" fillId="2" borderId="28" xfId="1" applyFont="1" applyFill="1" applyBorder="1" applyAlignment="1">
      <alignment horizontal="right" vertical="center"/>
    </xf>
    <xf numFmtId="41" fontId="15" fillId="2" borderId="33" xfId="1" applyFont="1" applyFill="1" applyBorder="1" applyAlignment="1">
      <alignment horizontal="right" vertical="center"/>
    </xf>
    <xf numFmtId="41" fontId="10" fillId="2" borderId="28" xfId="1" applyFont="1" applyFill="1" applyBorder="1" applyAlignment="1">
      <alignment horizontal="center" vertical="center" wrapText="1"/>
    </xf>
    <xf numFmtId="41" fontId="10" fillId="2" borderId="34" xfId="1" applyFont="1" applyFill="1" applyBorder="1" applyAlignment="1">
      <alignment horizontal="center" vertical="center" wrapText="1"/>
    </xf>
    <xf numFmtId="41" fontId="4" fillId="2" borderId="28" xfId="1" applyFont="1" applyFill="1" applyBorder="1" applyAlignment="1">
      <alignment horizontal="center" vertical="center" wrapText="1"/>
    </xf>
    <xf numFmtId="41" fontId="4" fillId="2" borderId="34" xfId="1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41" fontId="15" fillId="2" borderId="46" xfId="1" applyFont="1" applyFill="1" applyBorder="1" applyAlignment="1">
      <alignment horizontal="right" vertical="center"/>
    </xf>
    <xf numFmtId="41" fontId="15" fillId="2" borderId="47" xfId="1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41" fontId="10" fillId="2" borderId="55" xfId="1" applyFont="1" applyFill="1" applyBorder="1" applyAlignment="1">
      <alignment horizontal="center" vertical="center" wrapText="1"/>
    </xf>
    <xf numFmtId="41" fontId="10" fillId="2" borderId="56" xfId="1" applyFont="1" applyFill="1" applyBorder="1" applyAlignment="1">
      <alignment horizontal="center" vertical="center" wrapText="1"/>
    </xf>
    <xf numFmtId="41" fontId="14" fillId="4" borderId="21" xfId="1" applyFont="1" applyFill="1" applyBorder="1" applyAlignment="1">
      <alignment horizontal="right" vertical="center"/>
    </xf>
    <xf numFmtId="41" fontId="10" fillId="2" borderId="18" xfId="1" applyFont="1" applyFill="1" applyBorder="1" applyAlignment="1">
      <alignment horizontal="center" vertical="center" wrapText="1"/>
    </xf>
    <xf numFmtId="41" fontId="10" fillId="2" borderId="8" xfId="1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/>
    </xf>
    <xf numFmtId="14" fontId="10" fillId="2" borderId="48" xfId="0" applyNumberFormat="1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41" fontId="14" fillId="2" borderId="28" xfId="1" applyFont="1" applyFill="1" applyBorder="1" applyAlignment="1">
      <alignment horizontal="right" vertical="center"/>
    </xf>
    <xf numFmtId="41" fontId="14" fillId="2" borderId="33" xfId="1" applyFont="1" applyFill="1" applyBorder="1" applyAlignment="1">
      <alignment horizontal="right" vertical="center"/>
    </xf>
    <xf numFmtId="41" fontId="9" fillId="3" borderId="14" xfId="1" applyFont="1" applyFill="1" applyBorder="1" applyAlignment="1">
      <alignment horizontal="center" vertical="center"/>
    </xf>
    <xf numFmtId="41" fontId="9" fillId="3" borderId="26" xfId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41" fontId="9" fillId="3" borderId="16" xfId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1" fontId="7" fillId="2" borderId="0" xfId="1" applyFont="1" applyFill="1" applyBorder="1" applyAlignment="1">
      <alignment horizontal="left" vertical="center"/>
    </xf>
    <xf numFmtId="41" fontId="7" fillId="2" borderId="5" xfId="1" applyFont="1" applyFill="1" applyBorder="1" applyAlignment="1">
      <alignment horizontal="left" vertical="center"/>
    </xf>
    <xf numFmtId="41" fontId="10" fillId="2" borderId="0" xfId="1" applyFont="1" applyFill="1" applyBorder="1" applyAlignment="1">
      <alignment horizontal="left" vertical="center"/>
    </xf>
    <xf numFmtId="41" fontId="10" fillId="2" borderId="5" xfId="1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41" fontId="12" fillId="2" borderId="18" xfId="2" applyNumberFormat="1" applyFill="1" applyBorder="1" applyAlignment="1">
      <alignment horizontal="center" vertical="center"/>
    </xf>
    <xf numFmtId="41" fontId="10" fillId="2" borderId="7" xfId="1" applyFont="1" applyFill="1" applyBorder="1" applyAlignment="1">
      <alignment horizontal="center" vertical="center"/>
    </xf>
    <xf numFmtId="41" fontId="10" fillId="2" borderId="8" xfId="1" applyFont="1" applyFill="1" applyBorder="1" applyAlignment="1">
      <alignment horizontal="center" vertical="center"/>
    </xf>
    <xf numFmtId="41" fontId="9" fillId="0" borderId="6" xfId="1" applyFont="1" applyFill="1" applyBorder="1" applyAlignment="1">
      <alignment horizontal="center" vertical="center"/>
    </xf>
    <xf numFmtId="41" fontId="9" fillId="0" borderId="7" xfId="1" applyFont="1" applyFill="1" applyBorder="1" applyAlignment="1">
      <alignment horizontal="center" vertical="center"/>
    </xf>
    <xf numFmtId="41" fontId="9" fillId="0" borderId="8" xfId="1" applyFont="1" applyFill="1" applyBorder="1" applyAlignment="1">
      <alignment horizontal="center" vertical="center"/>
    </xf>
    <xf numFmtId="41" fontId="9" fillId="3" borderId="21" xfId="1" applyFont="1" applyFill="1" applyBorder="1" applyAlignment="1">
      <alignment horizontal="center" vertical="center"/>
    </xf>
    <xf numFmtId="41" fontId="10" fillId="2" borderId="21" xfId="1" applyFont="1" applyFill="1" applyBorder="1" applyAlignment="1">
      <alignment horizontal="center" vertical="center"/>
    </xf>
    <xf numFmtId="41" fontId="10" fillId="2" borderId="18" xfId="1" applyFont="1" applyFill="1" applyBorder="1" applyAlignment="1">
      <alignment horizontal="center" vertical="center"/>
    </xf>
    <xf numFmtId="41" fontId="10" fillId="2" borderId="17" xfId="1" applyFont="1" applyFill="1" applyBorder="1" applyAlignment="1">
      <alignment horizontal="center" vertical="center"/>
    </xf>
    <xf numFmtId="41" fontId="11" fillId="2" borderId="0" xfId="1" applyFont="1" applyFill="1" applyBorder="1" applyAlignment="1">
      <alignment horizontal="left" vertical="center"/>
    </xf>
    <xf numFmtId="41" fontId="11" fillId="2" borderId="5" xfId="1" applyFont="1" applyFill="1" applyBorder="1" applyAlignment="1">
      <alignment horizontal="left" vertical="center"/>
    </xf>
    <xf numFmtId="41" fontId="11" fillId="0" borderId="0" xfId="1" applyFont="1" applyBorder="1" applyAlignment="1">
      <alignment horizontal="left" vertical="center"/>
    </xf>
    <xf numFmtId="41" fontId="11" fillId="0" borderId="5" xfId="1" applyFont="1" applyBorder="1" applyAlignment="1">
      <alignment horizontal="left" vertical="center"/>
    </xf>
    <xf numFmtId="14" fontId="10" fillId="2" borderId="10" xfId="0" applyNumberFormat="1" applyFont="1" applyFill="1" applyBorder="1" applyAlignment="1">
      <alignment horizontal="left" vertical="center"/>
    </xf>
    <xf numFmtId="41" fontId="9" fillId="3" borderId="12" xfId="1" applyFont="1" applyFill="1" applyBorder="1" applyAlignment="1">
      <alignment horizontal="center" vertical="center"/>
    </xf>
    <xf numFmtId="41" fontId="9" fillId="3" borderId="19" xfId="1" applyFont="1" applyFill="1" applyBorder="1" applyAlignment="1">
      <alignment horizontal="center" vertical="center"/>
    </xf>
    <xf numFmtId="41" fontId="9" fillId="3" borderId="13" xfId="1" applyFont="1" applyFill="1" applyBorder="1" applyAlignment="1">
      <alignment horizontal="center" vertical="center"/>
    </xf>
    <xf numFmtId="41" fontId="9" fillId="3" borderId="20" xfId="1" applyFont="1" applyFill="1" applyBorder="1" applyAlignment="1">
      <alignment horizontal="center" vertical="center"/>
    </xf>
    <xf numFmtId="41" fontId="10" fillId="2" borderId="13" xfId="1" applyFont="1" applyFill="1" applyBorder="1" applyAlignment="1">
      <alignment horizontal="center" vertical="center" wrapText="1"/>
    </xf>
    <xf numFmtId="41" fontId="10" fillId="2" borderId="13" xfId="1" applyFont="1" applyFill="1" applyBorder="1" applyAlignment="1">
      <alignment horizontal="center" vertical="center"/>
    </xf>
    <xf numFmtId="41" fontId="10" fillId="2" borderId="20" xfId="1" applyFont="1" applyFill="1" applyBorder="1" applyAlignment="1">
      <alignment horizontal="center" vertical="center"/>
    </xf>
    <xf numFmtId="41" fontId="10" fillId="2" borderId="14" xfId="1" applyFont="1" applyFill="1" applyBorder="1" applyAlignment="1">
      <alignment horizontal="center" vertical="center"/>
    </xf>
    <xf numFmtId="41" fontId="10" fillId="2" borderId="15" xfId="1" applyFont="1" applyFill="1" applyBorder="1" applyAlignment="1">
      <alignment horizontal="center" vertical="center"/>
    </xf>
    <xf numFmtId="41" fontId="10" fillId="2" borderId="16" xfId="1" applyFont="1" applyFill="1" applyBorder="1" applyAlignment="1">
      <alignment horizontal="center" vertical="center"/>
    </xf>
    <xf numFmtId="0" fontId="18" fillId="2" borderId="48" xfId="0" applyFont="1" applyFill="1" applyBorder="1" applyAlignment="1">
      <alignment horizontal="left" vertical="center" wrapText="1"/>
    </xf>
    <xf numFmtId="0" fontId="18" fillId="2" borderId="77" xfId="0" applyFont="1" applyFill="1" applyBorder="1" applyAlignment="1">
      <alignment horizontal="left" vertical="center" wrapText="1"/>
    </xf>
    <xf numFmtId="0" fontId="18" fillId="2" borderId="67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46" xfId="0" applyFont="1" applyFill="1" applyBorder="1" applyAlignment="1">
      <alignment horizontal="left" vertical="center" wrapText="1"/>
    </xf>
    <xf numFmtId="0" fontId="18" fillId="2" borderId="78" xfId="0" applyFont="1" applyFill="1" applyBorder="1" applyAlignment="1">
      <alignment horizontal="left" vertical="center" wrapText="1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340487</xdr:colOff>
      <xdr:row>0</xdr:row>
      <xdr:rowOff>50800</xdr:rowOff>
    </xdr:from>
    <xdr:to>
      <xdr:col>7</xdr:col>
      <xdr:colOff>629920</xdr:colOff>
      <xdr:row>5</xdr:row>
      <xdr:rowOff>50165</xdr:rowOff>
    </xdr:to>
    <xdr:pic>
      <xdr:nvPicPr>
        <xdr:cNvPr id="2" name="Picture 1" descr="한화호텔&amp;리조트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-3705" t="27559" r="-2825" b="24409"/>
        <a:stretch>
          <a:fillRect/>
        </a:stretch>
      </xdr:blipFill>
      <xdr:spPr bwMode="auto">
        <a:xfrm>
          <a:off x="5598287" y="50800"/>
          <a:ext cx="2141093" cy="11118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showGridLines="0" tabSelected="1" view="pageBreakPreview" topLeftCell="A4" zoomScaleNormal="100" zoomScaleSheetLayoutView="100" workbookViewId="0">
      <selection activeCell="L22" sqref="L22:M24"/>
    </sheetView>
  </sheetViews>
  <sheetFormatPr defaultColWidth="9" defaultRowHeight="17" x14ac:dyDescent="0.45"/>
  <cols>
    <col min="1" max="1" width="16.25" style="5" customWidth="1"/>
    <col min="2" max="2" width="9.75" style="5" customWidth="1"/>
    <col min="3" max="3" width="10.25" style="5" customWidth="1"/>
    <col min="4" max="4" width="14.83203125" style="5" customWidth="1"/>
    <col min="5" max="5" width="18" style="5" customWidth="1"/>
    <col min="6" max="6" width="12.08203125" style="5" customWidth="1"/>
    <col min="7" max="8" width="12.25" style="5" customWidth="1"/>
    <col min="9" max="9" width="15.75" style="80" customWidth="1"/>
    <col min="10" max="11" width="10.75" style="80" customWidth="1"/>
    <col min="12" max="12" width="10.58203125" style="80" customWidth="1"/>
    <col min="13" max="13" width="21.83203125" style="80" customWidth="1"/>
    <col min="14" max="14" width="0.75" style="5" customWidth="1"/>
    <col min="15" max="16384" width="9" style="5"/>
  </cols>
  <sheetData>
    <row r="1" spans="1:13" ht="17.5" thickTop="1" x14ac:dyDescent="0.4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4"/>
    </row>
    <row r="2" spans="1:13" x14ac:dyDescent="0.45">
      <c r="A2" s="6"/>
      <c r="B2" s="7"/>
      <c r="C2" s="7"/>
      <c r="D2" s="7"/>
      <c r="E2" s="7"/>
      <c r="F2" s="7"/>
      <c r="G2" s="7"/>
      <c r="H2" s="7"/>
      <c r="I2" s="8"/>
      <c r="J2" s="8"/>
      <c r="K2" s="8"/>
      <c r="L2" s="9"/>
      <c r="M2" s="10"/>
    </row>
    <row r="3" spans="1:13" x14ac:dyDescent="0.45">
      <c r="A3" s="6"/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10"/>
    </row>
    <row r="4" spans="1:13" x14ac:dyDescent="0.45">
      <c r="A4" s="6"/>
      <c r="B4" s="7"/>
      <c r="C4" s="7"/>
      <c r="D4" s="7"/>
      <c r="E4" s="7"/>
      <c r="F4" s="7"/>
      <c r="G4" s="7"/>
      <c r="H4" s="7"/>
      <c r="I4" s="8"/>
      <c r="J4" s="8"/>
      <c r="K4" s="8"/>
      <c r="L4" s="8"/>
      <c r="M4" s="10"/>
    </row>
    <row r="5" spans="1:13" x14ac:dyDescent="0.45">
      <c r="A5" s="6"/>
      <c r="B5" s="7"/>
      <c r="C5" s="7"/>
      <c r="D5" s="7"/>
      <c r="E5" s="7"/>
      <c r="F5" s="7"/>
      <c r="G5" s="7"/>
      <c r="H5" s="7"/>
      <c r="I5" s="8"/>
      <c r="J5" s="8"/>
      <c r="K5" s="8"/>
      <c r="L5" s="8"/>
      <c r="M5" s="10"/>
    </row>
    <row r="6" spans="1:13" ht="6.75" customHeight="1" x14ac:dyDescent="0.45">
      <c r="A6" s="6"/>
      <c r="B6" s="7"/>
      <c r="C6" s="7"/>
      <c r="D6" s="7"/>
      <c r="E6" s="7"/>
      <c r="F6" s="7"/>
      <c r="G6" s="7"/>
      <c r="H6" s="7"/>
      <c r="I6" s="8"/>
      <c r="J6" s="8"/>
      <c r="K6" s="8"/>
      <c r="L6" s="8"/>
      <c r="M6" s="11"/>
    </row>
    <row r="7" spans="1:13" ht="42.65" customHeight="1" x14ac:dyDescent="0.45">
      <c r="A7" s="182" t="s">
        <v>63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4"/>
    </row>
    <row r="8" spans="1:13" ht="11.5" customHeight="1" x14ac:dyDescent="0.4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</row>
    <row r="9" spans="1:13" ht="25.5" customHeight="1" x14ac:dyDescent="0.45">
      <c r="A9" s="185" t="s">
        <v>65</v>
      </c>
      <c r="B9" s="186"/>
      <c r="C9" s="186"/>
      <c r="D9" s="186"/>
      <c r="E9" s="15" t="s">
        <v>0</v>
      </c>
      <c r="F9" s="16"/>
      <c r="G9" s="16"/>
      <c r="H9" s="7"/>
      <c r="I9" s="8"/>
      <c r="J9" s="8"/>
      <c r="K9" s="187" t="s">
        <v>1</v>
      </c>
      <c r="L9" s="187"/>
      <c r="M9" s="188"/>
    </row>
    <row r="10" spans="1:13" ht="9" customHeight="1" x14ac:dyDescent="0.45">
      <c r="A10" s="17"/>
      <c r="B10" s="18"/>
      <c r="C10" s="18"/>
      <c r="D10" s="18"/>
      <c r="E10" s="15"/>
      <c r="F10" s="16"/>
      <c r="G10" s="16"/>
      <c r="H10" s="7"/>
      <c r="I10" s="8"/>
      <c r="J10" s="8"/>
      <c r="K10" s="19"/>
      <c r="L10" s="19"/>
      <c r="M10" s="20"/>
    </row>
    <row r="11" spans="1:13" ht="25.5" customHeight="1" x14ac:dyDescent="0.45">
      <c r="A11" s="21"/>
      <c r="B11" s="22"/>
      <c r="C11" s="23"/>
      <c r="D11" s="24"/>
      <c r="E11" s="24"/>
      <c r="F11" s="24"/>
      <c r="G11" s="7"/>
      <c r="H11" s="189" t="s">
        <v>2</v>
      </c>
      <c r="I11" s="189"/>
      <c r="J11" s="189"/>
      <c r="K11" s="189"/>
      <c r="L11" s="189"/>
      <c r="M11" s="190"/>
    </row>
    <row r="12" spans="1:13" ht="25.5" customHeight="1" x14ac:dyDescent="0.45">
      <c r="A12" s="191" t="s">
        <v>3</v>
      </c>
      <c r="B12" s="192"/>
      <c r="C12" s="192"/>
      <c r="D12" s="192"/>
      <c r="E12" s="192"/>
      <c r="F12" s="192"/>
      <c r="G12" s="192"/>
      <c r="H12" s="189" t="s">
        <v>4</v>
      </c>
      <c r="I12" s="189"/>
      <c r="J12" s="189"/>
      <c r="K12" s="189"/>
      <c r="L12" s="189"/>
      <c r="M12" s="190"/>
    </row>
    <row r="13" spans="1:13" ht="25.5" customHeight="1" x14ac:dyDescent="0.45">
      <c r="A13" s="191" t="s">
        <v>5</v>
      </c>
      <c r="B13" s="192"/>
      <c r="C13" s="192"/>
      <c r="D13" s="192"/>
      <c r="E13" s="192"/>
      <c r="F13" s="192"/>
      <c r="G13" s="192"/>
      <c r="H13" s="203" t="s">
        <v>60</v>
      </c>
      <c r="I13" s="203"/>
      <c r="J13" s="203"/>
      <c r="K13" s="203"/>
      <c r="L13" s="203"/>
      <c r="M13" s="204"/>
    </row>
    <row r="14" spans="1:13" ht="25.5" customHeight="1" x14ac:dyDescent="0.45">
      <c r="A14" s="25"/>
      <c r="B14" s="26"/>
      <c r="C14" s="26"/>
      <c r="D14" s="26"/>
      <c r="E14" s="26"/>
      <c r="F14" s="26"/>
      <c r="G14" s="26"/>
      <c r="H14" s="205" t="s">
        <v>57</v>
      </c>
      <c r="I14" s="205"/>
      <c r="J14" s="205"/>
      <c r="K14" s="205"/>
      <c r="L14" s="205"/>
      <c r="M14" s="206"/>
    </row>
    <row r="15" spans="1:13" ht="25.5" customHeight="1" x14ac:dyDescent="0.45">
      <c r="A15" s="25" t="s">
        <v>6</v>
      </c>
      <c r="B15" s="207">
        <f ca="1">TODAY()</f>
        <v>45755</v>
      </c>
      <c r="C15" s="207"/>
      <c r="D15" s="7"/>
      <c r="E15" s="7"/>
      <c r="F15" s="7"/>
      <c r="G15" s="7"/>
      <c r="H15" s="27"/>
      <c r="I15" s="27"/>
      <c r="J15" s="27"/>
      <c r="K15" s="27"/>
      <c r="L15" s="27"/>
      <c r="M15" s="28"/>
    </row>
    <row r="16" spans="1:13" s="31" customFormat="1" ht="25.15" customHeight="1" x14ac:dyDescent="0.45">
      <c r="A16" s="208" t="s">
        <v>7</v>
      </c>
      <c r="B16" s="210" t="s">
        <v>8</v>
      </c>
      <c r="C16" s="210"/>
      <c r="D16" s="212" t="s">
        <v>66</v>
      </c>
      <c r="E16" s="213"/>
      <c r="F16" s="29" t="s">
        <v>9</v>
      </c>
      <c r="G16" s="215"/>
      <c r="H16" s="216"/>
      <c r="I16" s="217"/>
      <c r="J16" s="30" t="s">
        <v>10</v>
      </c>
      <c r="K16" s="201"/>
      <c r="L16" s="194"/>
      <c r="M16" s="195"/>
    </row>
    <row r="17" spans="1:13" s="31" customFormat="1" ht="25.15" customHeight="1" x14ac:dyDescent="0.45">
      <c r="A17" s="209"/>
      <c r="B17" s="211"/>
      <c r="C17" s="211"/>
      <c r="D17" s="214"/>
      <c r="E17" s="214"/>
      <c r="F17" s="32" t="s">
        <v>11</v>
      </c>
      <c r="G17" s="201" t="s">
        <v>64</v>
      </c>
      <c r="H17" s="194"/>
      <c r="I17" s="202"/>
      <c r="J17" s="33" t="s">
        <v>12</v>
      </c>
      <c r="K17" s="193"/>
      <c r="L17" s="194"/>
      <c r="M17" s="195"/>
    </row>
    <row r="18" spans="1:13" s="31" customFormat="1" ht="3" customHeight="1" x14ac:dyDescent="0.45">
      <c r="A18" s="196"/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8"/>
    </row>
    <row r="19" spans="1:13" s="31" customFormat="1" ht="29.5" customHeight="1" x14ac:dyDescent="0.45">
      <c r="A19" s="34" t="s">
        <v>13</v>
      </c>
      <c r="B19" s="199" t="s">
        <v>14</v>
      </c>
      <c r="C19" s="199"/>
      <c r="D19" s="200"/>
      <c r="E19" s="200"/>
      <c r="F19" s="32" t="s">
        <v>15</v>
      </c>
      <c r="G19" s="201" t="s">
        <v>58</v>
      </c>
      <c r="H19" s="194"/>
      <c r="I19" s="202"/>
      <c r="J19" s="32" t="s">
        <v>16</v>
      </c>
      <c r="K19" s="201" t="s">
        <v>67</v>
      </c>
      <c r="L19" s="194"/>
      <c r="M19" s="195"/>
    </row>
    <row r="20" spans="1:13" s="31" customFormat="1" ht="31.15" customHeight="1" x14ac:dyDescent="0.55000000000000004">
      <c r="A20" s="35"/>
      <c r="B20" s="36"/>
      <c r="C20" s="36"/>
      <c r="D20" s="24"/>
      <c r="E20" s="24"/>
      <c r="F20" s="24"/>
      <c r="G20" s="24"/>
      <c r="H20" s="24"/>
      <c r="I20" s="37"/>
      <c r="J20" s="37"/>
      <c r="K20" s="37"/>
      <c r="L20" s="37"/>
      <c r="M20" s="38" t="s">
        <v>17</v>
      </c>
    </row>
    <row r="21" spans="1:13" s="31" customFormat="1" ht="29.5" customHeight="1" x14ac:dyDescent="0.45">
      <c r="A21" s="136" t="s">
        <v>18</v>
      </c>
      <c r="B21" s="178" t="s">
        <v>19</v>
      </c>
      <c r="C21" s="179"/>
      <c r="D21" s="39" t="s">
        <v>20</v>
      </c>
      <c r="E21" s="39" t="s">
        <v>21</v>
      </c>
      <c r="F21" s="180" t="s">
        <v>22</v>
      </c>
      <c r="G21" s="180"/>
      <c r="H21" s="39" t="s">
        <v>23</v>
      </c>
      <c r="I21" s="40" t="s">
        <v>24</v>
      </c>
      <c r="J21" s="176" t="s">
        <v>25</v>
      </c>
      <c r="K21" s="181"/>
      <c r="L21" s="176" t="s">
        <v>26</v>
      </c>
      <c r="M21" s="177"/>
    </row>
    <row r="22" spans="1:13" s="31" customFormat="1" ht="29.5" customHeight="1" x14ac:dyDescent="0.45">
      <c r="A22" s="137"/>
      <c r="B22" s="107">
        <v>45806</v>
      </c>
      <c r="C22" s="108"/>
      <c r="D22" s="41">
        <v>1</v>
      </c>
      <c r="E22" s="41" t="s">
        <v>59</v>
      </c>
      <c r="F22" s="172" t="s">
        <v>62</v>
      </c>
      <c r="G22" s="173"/>
      <c r="H22" s="41">
        <v>1</v>
      </c>
      <c r="I22" s="42">
        <v>144000</v>
      </c>
      <c r="J22" s="174">
        <f>D22*H22*I22</f>
        <v>144000</v>
      </c>
      <c r="K22" s="175"/>
      <c r="L22" s="218" t="s">
        <v>68</v>
      </c>
      <c r="M22" s="219"/>
    </row>
    <row r="23" spans="1:13" s="31" customFormat="1" ht="29.5" customHeight="1" x14ac:dyDescent="0.45">
      <c r="A23" s="137"/>
      <c r="B23" s="107">
        <v>45807</v>
      </c>
      <c r="C23" s="108"/>
      <c r="D23" s="41">
        <v>1</v>
      </c>
      <c r="E23" s="41" t="s">
        <v>59</v>
      </c>
      <c r="F23" s="172" t="s">
        <v>62</v>
      </c>
      <c r="G23" s="173"/>
      <c r="H23" s="41">
        <v>1</v>
      </c>
      <c r="I23" s="42">
        <v>180000</v>
      </c>
      <c r="J23" s="174">
        <f>D23*H23*I23</f>
        <v>180000</v>
      </c>
      <c r="K23" s="175"/>
      <c r="L23" s="220"/>
      <c r="M23" s="221"/>
    </row>
    <row r="24" spans="1:13" s="31" customFormat="1" ht="29.5" customHeight="1" x14ac:dyDescent="0.45">
      <c r="A24" s="137"/>
      <c r="B24" s="107"/>
      <c r="C24" s="108"/>
      <c r="D24" s="41"/>
      <c r="E24" s="41"/>
      <c r="F24" s="172"/>
      <c r="G24" s="173"/>
      <c r="H24" s="41"/>
      <c r="I24" s="42"/>
      <c r="J24" s="174">
        <f>D24*H24*I24</f>
        <v>0</v>
      </c>
      <c r="K24" s="175"/>
      <c r="L24" s="222"/>
      <c r="M24" s="223"/>
    </row>
    <row r="25" spans="1:13" s="31" customFormat="1" ht="29.5" hidden="1" customHeight="1" x14ac:dyDescent="0.45">
      <c r="A25" s="137"/>
      <c r="B25" s="107"/>
      <c r="C25" s="108"/>
      <c r="D25" s="41"/>
      <c r="E25" s="41"/>
      <c r="F25" s="172"/>
      <c r="G25" s="173"/>
      <c r="H25" s="41"/>
      <c r="I25" s="42"/>
      <c r="J25" s="174">
        <f t="shared" ref="J25:J28" si="0">D25*H25*I25</f>
        <v>0</v>
      </c>
      <c r="K25" s="175"/>
      <c r="L25" s="170"/>
      <c r="M25" s="171"/>
    </row>
    <row r="26" spans="1:13" s="31" customFormat="1" ht="29.5" hidden="1" customHeight="1" x14ac:dyDescent="0.45">
      <c r="A26" s="137"/>
      <c r="B26" s="107"/>
      <c r="C26" s="108"/>
      <c r="D26" s="41"/>
      <c r="E26" s="41"/>
      <c r="F26" s="172"/>
      <c r="G26" s="173"/>
      <c r="H26" s="41"/>
      <c r="I26" s="43"/>
      <c r="J26" s="174">
        <f t="shared" si="0"/>
        <v>0</v>
      </c>
      <c r="K26" s="175"/>
      <c r="L26" s="170"/>
      <c r="M26" s="171"/>
    </row>
    <row r="27" spans="1:13" s="31" customFormat="1" ht="29.5" hidden="1" customHeight="1" x14ac:dyDescent="0.45">
      <c r="A27" s="137"/>
      <c r="B27" s="107"/>
      <c r="C27" s="108"/>
      <c r="D27" s="44"/>
      <c r="E27" s="44"/>
      <c r="F27" s="172"/>
      <c r="G27" s="173"/>
      <c r="H27" s="45"/>
      <c r="I27" s="46"/>
      <c r="J27" s="174">
        <f t="shared" si="0"/>
        <v>0</v>
      </c>
      <c r="K27" s="175"/>
      <c r="L27" s="170"/>
      <c r="M27" s="171"/>
    </row>
    <row r="28" spans="1:13" s="31" customFormat="1" ht="29.5" hidden="1" customHeight="1" x14ac:dyDescent="0.45">
      <c r="A28" s="137"/>
      <c r="B28" s="107"/>
      <c r="C28" s="108"/>
      <c r="D28" s="41"/>
      <c r="E28" s="41"/>
      <c r="F28" s="172"/>
      <c r="G28" s="173"/>
      <c r="H28" s="45"/>
      <c r="I28" s="46"/>
      <c r="J28" s="174">
        <f t="shared" si="0"/>
        <v>0</v>
      </c>
      <c r="K28" s="175"/>
      <c r="L28" s="170"/>
      <c r="M28" s="171"/>
    </row>
    <row r="29" spans="1:13" s="31" customFormat="1" ht="29.5" customHeight="1" x14ac:dyDescent="0.45">
      <c r="A29" s="140"/>
      <c r="B29" s="112" t="s">
        <v>27</v>
      </c>
      <c r="C29" s="112"/>
      <c r="D29" s="112"/>
      <c r="E29" s="112"/>
      <c r="F29" s="112"/>
      <c r="G29" s="112"/>
      <c r="H29" s="112"/>
      <c r="I29" s="112"/>
      <c r="J29" s="163">
        <f>SUM(J22:K28)</f>
        <v>324000</v>
      </c>
      <c r="K29" s="163"/>
      <c r="L29" s="159"/>
      <c r="M29" s="160"/>
    </row>
    <row r="30" spans="1:13" s="31" customFormat="1" ht="17.5" customHeight="1" x14ac:dyDescent="0.45">
      <c r="A30" s="35"/>
      <c r="B30" s="47"/>
      <c r="C30" s="47"/>
      <c r="D30" s="47"/>
      <c r="E30" s="47"/>
      <c r="F30" s="47"/>
      <c r="G30" s="47"/>
      <c r="H30" s="47"/>
      <c r="I30" s="48"/>
      <c r="J30" s="49"/>
      <c r="K30" s="49"/>
      <c r="L30" s="48"/>
      <c r="M30" s="50"/>
    </row>
    <row r="31" spans="1:13" s="31" customFormat="1" ht="29.5" customHeight="1" thickBot="1" x14ac:dyDescent="0.5">
      <c r="A31" s="136" t="s">
        <v>28</v>
      </c>
      <c r="B31" s="141" t="s">
        <v>29</v>
      </c>
      <c r="C31" s="142"/>
      <c r="D31" s="51" t="s">
        <v>30</v>
      </c>
      <c r="E31" s="51" t="s">
        <v>31</v>
      </c>
      <c r="F31" s="166" t="s">
        <v>32</v>
      </c>
      <c r="G31" s="142"/>
      <c r="H31" s="51" t="s">
        <v>11</v>
      </c>
      <c r="I31" s="52" t="s">
        <v>33</v>
      </c>
      <c r="J31" s="91" t="s">
        <v>34</v>
      </c>
      <c r="K31" s="92"/>
      <c r="L31" s="91" t="s">
        <v>35</v>
      </c>
      <c r="M31" s="143"/>
    </row>
    <row r="32" spans="1:13" s="31" customFormat="1" ht="29.25" customHeight="1" thickTop="1" x14ac:dyDescent="0.45">
      <c r="A32" s="137"/>
      <c r="B32" s="107"/>
      <c r="C32" s="108"/>
      <c r="D32" s="45"/>
      <c r="E32" s="84"/>
      <c r="F32" s="155"/>
      <c r="G32" s="156"/>
      <c r="H32" s="53"/>
      <c r="I32" s="54"/>
      <c r="J32" s="157">
        <f>H32*I32</f>
        <v>0</v>
      </c>
      <c r="K32" s="158"/>
      <c r="L32" s="151"/>
      <c r="M32" s="152"/>
    </row>
    <row r="33" spans="1:13" s="31" customFormat="1" ht="29.5" customHeight="1" x14ac:dyDescent="0.45">
      <c r="A33" s="137"/>
      <c r="B33" s="107"/>
      <c r="C33" s="108"/>
      <c r="D33" s="45"/>
      <c r="E33" s="45"/>
      <c r="F33" s="155"/>
      <c r="G33" s="156"/>
      <c r="H33" s="41"/>
      <c r="I33" s="42"/>
      <c r="J33" s="157">
        <f t="shared" ref="J33:J38" si="1">H33*I33</f>
        <v>0</v>
      </c>
      <c r="K33" s="158"/>
      <c r="L33" s="151"/>
      <c r="M33" s="152"/>
    </row>
    <row r="34" spans="1:13" s="31" customFormat="1" ht="29.5" customHeight="1" x14ac:dyDescent="0.45">
      <c r="A34" s="137"/>
      <c r="B34" s="107"/>
      <c r="C34" s="108"/>
      <c r="D34" s="45"/>
      <c r="E34" s="45"/>
      <c r="F34" s="155"/>
      <c r="G34" s="156"/>
      <c r="H34" s="41"/>
      <c r="I34" s="42"/>
      <c r="J34" s="157">
        <f t="shared" si="1"/>
        <v>0</v>
      </c>
      <c r="K34" s="158"/>
      <c r="L34" s="151"/>
      <c r="M34" s="152"/>
    </row>
    <row r="35" spans="1:13" s="31" customFormat="1" ht="29.5" customHeight="1" x14ac:dyDescent="0.45">
      <c r="A35" s="137"/>
      <c r="B35" s="107"/>
      <c r="C35" s="108"/>
      <c r="D35" s="45"/>
      <c r="E35" s="45"/>
      <c r="F35" s="155"/>
      <c r="G35" s="156"/>
      <c r="H35" s="41"/>
      <c r="I35" s="42"/>
      <c r="J35" s="157">
        <f t="shared" si="1"/>
        <v>0</v>
      </c>
      <c r="K35" s="158"/>
      <c r="L35" s="151"/>
      <c r="M35" s="152"/>
    </row>
    <row r="36" spans="1:13" s="31" customFormat="1" ht="29.5" customHeight="1" x14ac:dyDescent="0.45">
      <c r="A36" s="137"/>
      <c r="B36" s="107"/>
      <c r="C36" s="108"/>
      <c r="D36" s="45"/>
      <c r="E36" s="45"/>
      <c r="F36" s="155"/>
      <c r="G36" s="156"/>
      <c r="H36" s="41"/>
      <c r="I36" s="42"/>
      <c r="J36" s="157">
        <f t="shared" si="1"/>
        <v>0</v>
      </c>
      <c r="K36" s="158"/>
      <c r="L36" s="151"/>
      <c r="M36" s="152"/>
    </row>
    <row r="37" spans="1:13" s="31" customFormat="1" ht="29.5" customHeight="1" x14ac:dyDescent="0.45">
      <c r="A37" s="137"/>
      <c r="B37" s="107"/>
      <c r="C37" s="108"/>
      <c r="D37" s="45"/>
      <c r="E37" s="45"/>
      <c r="F37" s="155"/>
      <c r="G37" s="156"/>
      <c r="H37" s="45"/>
      <c r="I37" s="55"/>
      <c r="J37" s="157">
        <f t="shared" si="1"/>
        <v>0</v>
      </c>
      <c r="K37" s="158"/>
      <c r="L37" s="151"/>
      <c r="M37" s="152"/>
    </row>
    <row r="38" spans="1:13" s="31" customFormat="1" ht="29.5" customHeight="1" x14ac:dyDescent="0.45">
      <c r="A38" s="137"/>
      <c r="B38" s="167"/>
      <c r="C38" s="144"/>
      <c r="D38" s="56"/>
      <c r="E38" s="56"/>
      <c r="F38" s="168"/>
      <c r="G38" s="169"/>
      <c r="H38" s="57"/>
      <c r="I38" s="58"/>
      <c r="J38" s="157">
        <f t="shared" si="1"/>
        <v>0</v>
      </c>
      <c r="K38" s="158"/>
      <c r="L38" s="161"/>
      <c r="M38" s="162"/>
    </row>
    <row r="39" spans="1:13" s="31" customFormat="1" ht="29.5" customHeight="1" x14ac:dyDescent="0.45">
      <c r="A39" s="140"/>
      <c r="B39" s="112" t="s">
        <v>27</v>
      </c>
      <c r="C39" s="112"/>
      <c r="D39" s="112"/>
      <c r="E39" s="112"/>
      <c r="F39" s="112"/>
      <c r="G39" s="112"/>
      <c r="H39" s="112"/>
      <c r="I39" s="112"/>
      <c r="J39" s="163">
        <f>SUM(J32:K38)</f>
        <v>0</v>
      </c>
      <c r="K39" s="163"/>
      <c r="L39" s="164"/>
      <c r="M39" s="165"/>
    </row>
    <row r="40" spans="1:13" s="31" customFormat="1" ht="19.149999999999999" customHeight="1" x14ac:dyDescent="0.45">
      <c r="A40" s="35"/>
      <c r="B40" s="47"/>
      <c r="C40" s="47"/>
      <c r="D40" s="47"/>
      <c r="E40" s="47"/>
      <c r="F40" s="47"/>
      <c r="G40" s="47"/>
      <c r="H40" s="47"/>
      <c r="I40" s="48"/>
      <c r="J40" s="48"/>
      <c r="K40" s="48"/>
      <c r="L40" s="59"/>
      <c r="M40" s="60"/>
    </row>
    <row r="41" spans="1:13" s="31" customFormat="1" ht="29.5" customHeight="1" thickBot="1" x14ac:dyDescent="0.5">
      <c r="A41" s="136" t="s">
        <v>36</v>
      </c>
      <c r="B41" s="141" t="s">
        <v>29</v>
      </c>
      <c r="C41" s="142"/>
      <c r="D41" s="51" t="s">
        <v>37</v>
      </c>
      <c r="E41" s="51" t="s">
        <v>38</v>
      </c>
      <c r="F41" s="51" t="s">
        <v>39</v>
      </c>
      <c r="G41" s="51" t="s">
        <v>40</v>
      </c>
      <c r="H41" s="51" t="s">
        <v>41</v>
      </c>
      <c r="I41" s="61" t="s">
        <v>33</v>
      </c>
      <c r="J41" s="91" t="s">
        <v>42</v>
      </c>
      <c r="K41" s="92"/>
      <c r="L41" s="91" t="s">
        <v>35</v>
      </c>
      <c r="M41" s="143"/>
    </row>
    <row r="42" spans="1:13" s="31" customFormat="1" ht="29.5" customHeight="1" thickTop="1" x14ac:dyDescent="0.45">
      <c r="A42" s="137"/>
      <c r="B42" s="107"/>
      <c r="C42" s="144"/>
      <c r="D42" s="44"/>
      <c r="E42" s="44"/>
      <c r="F42" s="44"/>
      <c r="G42" s="44"/>
      <c r="H42" s="44"/>
      <c r="I42" s="62"/>
      <c r="J42" s="145">
        <f>H42*I42</f>
        <v>0</v>
      </c>
      <c r="K42" s="146"/>
      <c r="L42" s="147"/>
      <c r="M42" s="148"/>
    </row>
    <row r="43" spans="1:13" s="31" customFormat="1" ht="29.5" customHeight="1" x14ac:dyDescent="0.45">
      <c r="A43" s="137"/>
      <c r="B43" s="107"/>
      <c r="C43" s="108"/>
      <c r="D43" s="41"/>
      <c r="E43" s="41"/>
      <c r="F43" s="41"/>
      <c r="G43" s="41"/>
      <c r="H43" s="41"/>
      <c r="I43" s="85"/>
      <c r="J43" s="149">
        <f t="shared" ref="J43" si="2">H43*I43</f>
        <v>0</v>
      </c>
      <c r="K43" s="150"/>
      <c r="L43" s="153"/>
      <c r="M43" s="154"/>
    </row>
    <row r="44" spans="1:13" s="31" customFormat="1" ht="29.5" customHeight="1" x14ac:dyDescent="0.45">
      <c r="A44" s="137"/>
      <c r="B44" s="107"/>
      <c r="C44" s="108"/>
      <c r="D44" s="41"/>
      <c r="E44" s="41"/>
      <c r="F44" s="41"/>
      <c r="G44" s="41"/>
      <c r="H44" s="41"/>
      <c r="I44" s="42"/>
      <c r="J44" s="149">
        <f>H44*I44</f>
        <v>0</v>
      </c>
      <c r="K44" s="150"/>
      <c r="L44" s="151"/>
      <c r="M44" s="152"/>
    </row>
    <row r="45" spans="1:13" s="31" customFormat="1" ht="29.5" customHeight="1" x14ac:dyDescent="0.45">
      <c r="A45" s="137"/>
      <c r="B45" s="107"/>
      <c r="C45" s="108"/>
      <c r="D45" s="44"/>
      <c r="E45" s="44"/>
      <c r="F45" s="44"/>
      <c r="G45" s="44"/>
      <c r="H45" s="44"/>
      <c r="I45" s="62"/>
      <c r="J45" s="149">
        <f>H45*I45</f>
        <v>0</v>
      </c>
      <c r="K45" s="150"/>
      <c r="L45" s="161"/>
      <c r="M45" s="162"/>
    </row>
    <row r="46" spans="1:13" s="31" customFormat="1" ht="29.5" customHeight="1" x14ac:dyDescent="0.45">
      <c r="A46" s="140"/>
      <c r="B46" s="112" t="s">
        <v>27</v>
      </c>
      <c r="C46" s="112"/>
      <c r="D46" s="112"/>
      <c r="E46" s="112"/>
      <c r="F46" s="112"/>
      <c r="G46" s="112"/>
      <c r="H46" s="112"/>
      <c r="I46" s="112"/>
      <c r="J46" s="163">
        <f>SUM(J42:K45)</f>
        <v>0</v>
      </c>
      <c r="K46" s="163"/>
      <c r="L46" s="63"/>
      <c r="M46" s="64"/>
    </row>
    <row r="47" spans="1:13" s="31" customFormat="1" ht="16.899999999999999" customHeight="1" x14ac:dyDescent="0.45">
      <c r="A47" s="35"/>
      <c r="B47" s="47"/>
      <c r="C47" s="47"/>
      <c r="D47" s="47"/>
      <c r="E47" s="47"/>
      <c r="F47" s="47"/>
      <c r="G47" s="47"/>
      <c r="H47" s="47"/>
      <c r="I47" s="48"/>
      <c r="J47" s="37"/>
      <c r="K47" s="37"/>
      <c r="L47" s="37"/>
      <c r="M47" s="65"/>
    </row>
    <row r="48" spans="1:13" s="31" customFormat="1" ht="29.5" customHeight="1" thickBot="1" x14ac:dyDescent="0.5">
      <c r="A48" s="136" t="s">
        <v>43</v>
      </c>
      <c r="B48" s="141" t="s">
        <v>29</v>
      </c>
      <c r="C48" s="142"/>
      <c r="D48" s="51" t="s">
        <v>44</v>
      </c>
      <c r="E48" s="51" t="s">
        <v>45</v>
      </c>
      <c r="F48" s="86" t="s">
        <v>46</v>
      </c>
      <c r="G48" s="86"/>
      <c r="H48" s="86"/>
      <c r="I48" s="66" t="s">
        <v>33</v>
      </c>
      <c r="J48" s="91" t="s">
        <v>34</v>
      </c>
      <c r="K48" s="92"/>
      <c r="L48" s="93" t="s">
        <v>35</v>
      </c>
      <c r="M48" s="94"/>
    </row>
    <row r="49" spans="1:13" s="31" customFormat="1" ht="29.5" customHeight="1" thickTop="1" x14ac:dyDescent="0.45">
      <c r="A49" s="137"/>
      <c r="B49" s="107"/>
      <c r="C49" s="108"/>
      <c r="D49" s="45"/>
      <c r="E49" s="45"/>
      <c r="F49" s="99"/>
      <c r="G49" s="100"/>
      <c r="H49" s="100"/>
      <c r="I49" s="55"/>
      <c r="J49" s="101">
        <f>E49*I49</f>
        <v>0</v>
      </c>
      <c r="K49" s="102"/>
      <c r="L49" s="103"/>
      <c r="M49" s="104"/>
    </row>
    <row r="50" spans="1:13" s="31" customFormat="1" ht="29.5" customHeight="1" x14ac:dyDescent="0.45">
      <c r="A50" s="137"/>
      <c r="B50" s="107"/>
      <c r="C50" s="108"/>
      <c r="D50" s="56"/>
      <c r="E50" s="56"/>
      <c r="F50" s="109"/>
      <c r="G50" s="109"/>
      <c r="H50" s="109"/>
      <c r="I50" s="67"/>
      <c r="J50" s="110">
        <f>E50*I50</f>
        <v>0</v>
      </c>
      <c r="K50" s="111"/>
      <c r="L50" s="103"/>
      <c r="M50" s="104"/>
    </row>
    <row r="51" spans="1:13" s="31" customFormat="1" ht="29.5" customHeight="1" x14ac:dyDescent="0.45">
      <c r="A51" s="140"/>
      <c r="B51" s="112" t="s">
        <v>27</v>
      </c>
      <c r="C51" s="112"/>
      <c r="D51" s="112"/>
      <c r="E51" s="112"/>
      <c r="F51" s="112"/>
      <c r="G51" s="112"/>
      <c r="H51" s="112"/>
      <c r="I51" s="112"/>
      <c r="J51" s="113">
        <f>SUM(J49:K50)</f>
        <v>0</v>
      </c>
      <c r="K51" s="113"/>
      <c r="L51" s="105"/>
      <c r="M51" s="106"/>
    </row>
    <row r="52" spans="1:13" s="31" customFormat="1" ht="18" customHeight="1" x14ac:dyDescent="0.45">
      <c r="A52" s="35"/>
      <c r="B52" s="47"/>
      <c r="C52" s="47"/>
      <c r="D52" s="47"/>
      <c r="E52" s="47"/>
      <c r="F52" s="47"/>
      <c r="G52" s="47"/>
      <c r="H52" s="47"/>
      <c r="I52" s="48"/>
      <c r="J52" s="49"/>
      <c r="K52" s="49"/>
      <c r="L52" s="49"/>
      <c r="M52" s="68"/>
    </row>
    <row r="53" spans="1:13" s="31" customFormat="1" ht="29.5" customHeight="1" thickBot="1" x14ac:dyDescent="0.5">
      <c r="A53" s="136" t="s">
        <v>47</v>
      </c>
      <c r="B53" s="139" t="s">
        <v>48</v>
      </c>
      <c r="C53" s="86"/>
      <c r="D53" s="86" t="s">
        <v>61</v>
      </c>
      <c r="E53" s="86"/>
      <c r="F53" s="86" t="s">
        <v>45</v>
      </c>
      <c r="G53" s="86"/>
      <c r="H53" s="86"/>
      <c r="I53" s="66" t="s">
        <v>33</v>
      </c>
      <c r="J53" s="91" t="s">
        <v>34</v>
      </c>
      <c r="K53" s="92"/>
      <c r="L53" s="93" t="s">
        <v>49</v>
      </c>
      <c r="M53" s="94"/>
    </row>
    <row r="54" spans="1:13" s="31" customFormat="1" ht="29.5" customHeight="1" thickTop="1" x14ac:dyDescent="0.45">
      <c r="A54" s="137"/>
      <c r="B54" s="95"/>
      <c r="C54" s="96"/>
      <c r="D54" s="97"/>
      <c r="E54" s="98"/>
      <c r="F54" s="99"/>
      <c r="G54" s="100"/>
      <c r="H54" s="100"/>
      <c r="I54" s="69"/>
      <c r="J54" s="101">
        <f>F54*I54</f>
        <v>0</v>
      </c>
      <c r="K54" s="102"/>
      <c r="L54" s="87"/>
      <c r="M54" s="88"/>
    </row>
    <row r="55" spans="1:13" s="31" customFormat="1" ht="29.5" customHeight="1" x14ac:dyDescent="0.45">
      <c r="A55" s="137"/>
      <c r="B55" s="107"/>
      <c r="C55" s="108"/>
      <c r="D55" s="134"/>
      <c r="E55" s="135"/>
      <c r="F55" s="109"/>
      <c r="G55" s="109"/>
      <c r="H55" s="109"/>
      <c r="I55" s="70"/>
      <c r="J55" s="110">
        <f>F55*I55</f>
        <v>0</v>
      </c>
      <c r="K55" s="111"/>
      <c r="L55" s="89"/>
      <c r="M55" s="90"/>
    </row>
    <row r="56" spans="1:13" s="31" customFormat="1" ht="29.5" customHeight="1" x14ac:dyDescent="0.45">
      <c r="A56" s="138"/>
      <c r="B56" s="112" t="s">
        <v>27</v>
      </c>
      <c r="C56" s="112"/>
      <c r="D56" s="112"/>
      <c r="E56" s="112"/>
      <c r="F56" s="112"/>
      <c r="G56" s="112"/>
      <c r="H56" s="112"/>
      <c r="I56" s="112"/>
      <c r="J56" s="113">
        <f>SUM(J54:K55)</f>
        <v>0</v>
      </c>
      <c r="K56" s="113"/>
      <c r="L56" s="82"/>
      <c r="M56" s="83"/>
    </row>
    <row r="57" spans="1:13" s="31" customFormat="1" ht="9.65" customHeight="1" x14ac:dyDescent="0.45">
      <c r="A57" s="35"/>
      <c r="B57" s="24"/>
      <c r="C57" s="24"/>
      <c r="D57" s="24"/>
      <c r="E57" s="24"/>
      <c r="F57" s="24"/>
      <c r="G57" s="24"/>
      <c r="H57" s="24"/>
      <c r="I57" s="37"/>
      <c r="J57" s="37"/>
      <c r="K57" s="37"/>
      <c r="L57" s="37"/>
      <c r="M57" s="71"/>
    </row>
    <row r="58" spans="1:13" s="31" customFormat="1" ht="29.5" customHeight="1" x14ac:dyDescent="0.45">
      <c r="A58" s="72" t="s">
        <v>50</v>
      </c>
      <c r="B58" s="124" t="s">
        <v>51</v>
      </c>
      <c r="C58" s="125"/>
      <c r="D58" s="126">
        <f>L58/1.1</f>
        <v>294545.45454545453</v>
      </c>
      <c r="E58" s="127"/>
      <c r="F58" s="124" t="s">
        <v>52</v>
      </c>
      <c r="G58" s="125"/>
      <c r="H58" s="128">
        <f>D58*0.1</f>
        <v>29454.545454545456</v>
      </c>
      <c r="I58" s="129"/>
      <c r="J58" s="130" t="s">
        <v>53</v>
      </c>
      <c r="K58" s="131"/>
      <c r="L58" s="132">
        <f>SUM(J29+J39+J46+J51+J56)</f>
        <v>324000</v>
      </c>
      <c r="M58" s="133"/>
    </row>
    <row r="59" spans="1:13" s="31" customFormat="1" ht="16.149999999999999" customHeight="1" x14ac:dyDescent="0.45">
      <c r="A59" s="35"/>
      <c r="B59" s="24"/>
      <c r="C59" s="24"/>
      <c r="D59" s="24"/>
      <c r="E59" s="24"/>
      <c r="F59" s="24"/>
      <c r="G59" s="24"/>
      <c r="H59" s="24"/>
      <c r="I59" s="37"/>
      <c r="J59" s="37"/>
      <c r="K59" s="37"/>
      <c r="L59" s="37"/>
      <c r="M59" s="65"/>
    </row>
    <row r="60" spans="1:13" s="31" customFormat="1" ht="29.5" customHeight="1" x14ac:dyDescent="0.45">
      <c r="A60" s="114" t="s">
        <v>54</v>
      </c>
      <c r="B60" s="115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7"/>
    </row>
    <row r="61" spans="1:13" s="31" customFormat="1" ht="29.5" customHeight="1" x14ac:dyDescent="0.45">
      <c r="A61" s="114"/>
      <c r="B61" s="118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20"/>
    </row>
    <row r="62" spans="1:13" s="31" customFormat="1" ht="29.5" customHeight="1" x14ac:dyDescent="0.45">
      <c r="A62" s="114"/>
      <c r="B62" s="121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3"/>
    </row>
    <row r="63" spans="1:13" ht="18.75" customHeight="1" x14ac:dyDescent="0.45">
      <c r="A63" s="73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5"/>
    </row>
    <row r="64" spans="1:13" ht="22.9" customHeight="1" x14ac:dyDescent="0.45">
      <c r="A64" s="35" t="s">
        <v>55</v>
      </c>
      <c r="B64" s="7"/>
      <c r="C64" s="7"/>
      <c r="D64" s="7"/>
      <c r="E64" s="7"/>
      <c r="F64" s="7"/>
      <c r="G64" s="7"/>
      <c r="H64" s="7"/>
      <c r="I64" s="8"/>
      <c r="J64" s="8"/>
      <c r="K64" s="8"/>
      <c r="L64" s="8"/>
      <c r="M64" s="10"/>
    </row>
    <row r="65" spans="1:13" ht="22.9" customHeight="1" x14ac:dyDescent="0.45">
      <c r="A65" s="35" t="s">
        <v>56</v>
      </c>
      <c r="B65" s="7"/>
      <c r="C65" s="7"/>
      <c r="D65" s="7"/>
      <c r="E65" s="7"/>
      <c r="F65" s="7"/>
      <c r="G65" s="7"/>
      <c r="H65" s="7"/>
      <c r="I65" s="8"/>
      <c r="J65" s="8"/>
      <c r="K65" s="8"/>
      <c r="L65" s="8"/>
      <c r="M65" s="10"/>
    </row>
    <row r="66" spans="1:13" ht="22.9" customHeight="1" x14ac:dyDescent="0.45">
      <c r="A66" s="35"/>
      <c r="B66" s="7"/>
      <c r="C66" s="7"/>
      <c r="D66" s="7"/>
      <c r="E66" s="7"/>
      <c r="F66" s="7"/>
      <c r="G66" s="7"/>
      <c r="H66" s="7"/>
      <c r="I66" s="8"/>
      <c r="J66" s="8"/>
      <c r="K66" s="8"/>
      <c r="L66" s="8"/>
      <c r="M66" s="10"/>
    </row>
    <row r="67" spans="1:13" ht="18.75" customHeight="1" thickBot="1" x14ac:dyDescent="0.5">
      <c r="A67" s="76"/>
      <c r="B67" s="77"/>
      <c r="C67" s="77"/>
      <c r="D67" s="77"/>
      <c r="E67" s="77"/>
      <c r="F67" s="77"/>
      <c r="G67" s="77"/>
      <c r="H67" s="77"/>
      <c r="I67" s="78"/>
      <c r="J67" s="78"/>
      <c r="K67" s="78"/>
      <c r="L67" s="78"/>
      <c r="M67" s="79"/>
    </row>
    <row r="68" spans="1:13" ht="17.5" thickTop="1" x14ac:dyDescent="0.45"/>
    <row r="70" spans="1:13" x14ac:dyDescent="0.45">
      <c r="G70" s="81"/>
      <c r="H70" s="81"/>
    </row>
  </sheetData>
  <mergeCells count="150">
    <mergeCell ref="A7:M7"/>
    <mergeCell ref="A9:D9"/>
    <mergeCell ref="K9:M9"/>
    <mergeCell ref="H11:M11"/>
    <mergeCell ref="A12:G12"/>
    <mergeCell ref="H12:M12"/>
    <mergeCell ref="K17:M17"/>
    <mergeCell ref="A18:M18"/>
    <mergeCell ref="B19:C19"/>
    <mergeCell ref="D19:E19"/>
    <mergeCell ref="G19:I19"/>
    <mergeCell ref="K19:M19"/>
    <mergeCell ref="A13:G13"/>
    <mergeCell ref="H13:M13"/>
    <mergeCell ref="H14:M14"/>
    <mergeCell ref="B15:C15"/>
    <mergeCell ref="A16:A17"/>
    <mergeCell ref="B16:C17"/>
    <mergeCell ref="D16:E17"/>
    <mergeCell ref="G16:I16"/>
    <mergeCell ref="K16:M16"/>
    <mergeCell ref="G17:I17"/>
    <mergeCell ref="A21:A29"/>
    <mergeCell ref="B21:C21"/>
    <mergeCell ref="F21:G21"/>
    <mergeCell ref="J21:K21"/>
    <mergeCell ref="B28:C28"/>
    <mergeCell ref="F28:G28"/>
    <mergeCell ref="J28:K28"/>
    <mergeCell ref="B29:I29"/>
    <mergeCell ref="J29:K29"/>
    <mergeCell ref="L21:M21"/>
    <mergeCell ref="B22:C22"/>
    <mergeCell ref="F22:G22"/>
    <mergeCell ref="J22:K22"/>
    <mergeCell ref="B23:C23"/>
    <mergeCell ref="B27:C27"/>
    <mergeCell ref="F27:G27"/>
    <mergeCell ref="J27:K27"/>
    <mergeCell ref="L27:M27"/>
    <mergeCell ref="F23:G23"/>
    <mergeCell ref="J23:K23"/>
    <mergeCell ref="B24:C24"/>
    <mergeCell ref="F24:G24"/>
    <mergeCell ref="J24:K24"/>
    <mergeCell ref="L22:M24"/>
    <mergeCell ref="L28:M28"/>
    <mergeCell ref="B25:C25"/>
    <mergeCell ref="F25:G25"/>
    <mergeCell ref="J25:K25"/>
    <mergeCell ref="L25:M25"/>
    <mergeCell ref="B26:C26"/>
    <mergeCell ref="F26:G26"/>
    <mergeCell ref="J26:K26"/>
    <mergeCell ref="L26:M26"/>
    <mergeCell ref="A31:A39"/>
    <mergeCell ref="B31:C31"/>
    <mergeCell ref="F31:G31"/>
    <mergeCell ref="J31:K31"/>
    <mergeCell ref="L31:M31"/>
    <mergeCell ref="B32:C32"/>
    <mergeCell ref="F32:G32"/>
    <mergeCell ref="B34:C34"/>
    <mergeCell ref="F34:G34"/>
    <mergeCell ref="J34:K34"/>
    <mergeCell ref="L34:M34"/>
    <mergeCell ref="B35:C35"/>
    <mergeCell ref="F35:G35"/>
    <mergeCell ref="J35:K35"/>
    <mergeCell ref="L35:M35"/>
    <mergeCell ref="J32:K32"/>
    <mergeCell ref="L32:M32"/>
    <mergeCell ref="B33:C33"/>
    <mergeCell ref="F33:G33"/>
    <mergeCell ref="J33:K33"/>
    <mergeCell ref="L33:M33"/>
    <mergeCell ref="B38:C38"/>
    <mergeCell ref="F38:G38"/>
    <mergeCell ref="B36:C36"/>
    <mergeCell ref="F36:G36"/>
    <mergeCell ref="J36:K36"/>
    <mergeCell ref="L36:M36"/>
    <mergeCell ref="B37:C37"/>
    <mergeCell ref="F37:G37"/>
    <mergeCell ref="J37:K37"/>
    <mergeCell ref="L37:M37"/>
    <mergeCell ref="L29:M29"/>
    <mergeCell ref="B49:C49"/>
    <mergeCell ref="F49:H49"/>
    <mergeCell ref="J49:K49"/>
    <mergeCell ref="B45:C45"/>
    <mergeCell ref="J45:K45"/>
    <mergeCell ref="L45:M45"/>
    <mergeCell ref="B46:I46"/>
    <mergeCell ref="J46:K46"/>
    <mergeCell ref="J38:K38"/>
    <mergeCell ref="L38:M38"/>
    <mergeCell ref="B39:I39"/>
    <mergeCell ref="J39:K39"/>
    <mergeCell ref="L39:M39"/>
    <mergeCell ref="F48:H48"/>
    <mergeCell ref="J48:K48"/>
    <mergeCell ref="L48:M48"/>
    <mergeCell ref="A41:A46"/>
    <mergeCell ref="B41:C41"/>
    <mergeCell ref="J41:K41"/>
    <mergeCell ref="L41:M41"/>
    <mergeCell ref="B42:C42"/>
    <mergeCell ref="J42:K42"/>
    <mergeCell ref="L42:M42"/>
    <mergeCell ref="B44:C44"/>
    <mergeCell ref="J44:K44"/>
    <mergeCell ref="L44:M44"/>
    <mergeCell ref="J43:K43"/>
    <mergeCell ref="B43:C43"/>
    <mergeCell ref="L43:M43"/>
    <mergeCell ref="L49:M51"/>
    <mergeCell ref="B50:C50"/>
    <mergeCell ref="F50:H50"/>
    <mergeCell ref="J50:K50"/>
    <mergeCell ref="B51:I51"/>
    <mergeCell ref="J51:K51"/>
    <mergeCell ref="A60:A62"/>
    <mergeCell ref="B60:M62"/>
    <mergeCell ref="B58:C58"/>
    <mergeCell ref="D58:E58"/>
    <mergeCell ref="F58:G58"/>
    <mergeCell ref="H58:I58"/>
    <mergeCell ref="J58:K58"/>
    <mergeCell ref="L58:M58"/>
    <mergeCell ref="B55:C55"/>
    <mergeCell ref="D55:E55"/>
    <mergeCell ref="F55:H55"/>
    <mergeCell ref="J55:K55"/>
    <mergeCell ref="B56:I56"/>
    <mergeCell ref="J56:K56"/>
    <mergeCell ref="A53:A56"/>
    <mergeCell ref="B53:C53"/>
    <mergeCell ref="A48:A51"/>
    <mergeCell ref="B48:C48"/>
    <mergeCell ref="D53:E53"/>
    <mergeCell ref="F53:H53"/>
    <mergeCell ref="L54:M54"/>
    <mergeCell ref="L55:M55"/>
    <mergeCell ref="J53:K53"/>
    <mergeCell ref="L53:M53"/>
    <mergeCell ref="B54:C54"/>
    <mergeCell ref="D54:E54"/>
    <mergeCell ref="F54:H54"/>
    <mergeCell ref="J54:K54"/>
  </mergeCells>
  <phoneticPr fontId="3" type="noConversion"/>
  <pageMargins left="0.31496062992125984" right="0.31496062992125984" top="0.35433070866141736" bottom="0" header="0.31496062992125984" footer="0.31496062992125984"/>
  <pageSetup paperSize="9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7" x14ac:dyDescent="0.4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신청서</vt:lpstr>
      <vt:lpstr>Sheet1</vt:lpstr>
      <vt:lpstr>신청서!Print_Area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Hanwha</dc:creator>
  <cp:lastModifiedBy>krict</cp:lastModifiedBy>
  <cp:lastPrinted>2024-08-22T06:09:36Z</cp:lastPrinted>
  <dcterms:created xsi:type="dcterms:W3CDTF">2024-01-10T05:12:21Z</dcterms:created>
  <dcterms:modified xsi:type="dcterms:W3CDTF">2025-04-08T10:50:34Z</dcterms:modified>
</cp:coreProperties>
</file>